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628" windowHeight="6384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C24" i="1" l="1"/>
  <c r="C33" i="1" s="1"/>
  <c r="D24" i="1"/>
  <c r="D33" i="1" s="1"/>
  <c r="C10" i="1"/>
  <c r="D12" i="1"/>
  <c r="C20" i="1" s="1"/>
  <c r="C28" i="1" s="1"/>
  <c r="C37" i="1" s="1"/>
  <c r="C12" i="1"/>
  <c r="F34" i="1"/>
  <c r="E50" i="1"/>
  <c r="C49" i="1"/>
  <c r="C9" i="1"/>
  <c r="C11" i="1" l="1"/>
  <c r="C19" i="1" s="1"/>
  <c r="C27" i="1" s="1"/>
  <c r="C36" i="1" s="1"/>
  <c r="C13" i="1"/>
  <c r="C21" i="1" s="1"/>
  <c r="C29" i="1" s="1"/>
  <c r="C38" i="1" s="1"/>
  <c r="C8" i="1"/>
  <c r="N16" i="1"/>
  <c r="M16" i="1"/>
  <c r="M24" i="1" s="1"/>
  <c r="M32" i="1" s="1"/>
  <c r="M41" i="1" s="1"/>
  <c r="L13" i="1"/>
  <c r="L21" i="1" s="1"/>
  <c r="L29" i="1" s="1"/>
  <c r="L38" i="1" s="1"/>
  <c r="K13" i="1"/>
  <c r="K21" i="1" s="1"/>
  <c r="K29" i="1" s="1"/>
  <c r="K38" i="1" s="1"/>
  <c r="J13" i="1"/>
  <c r="J21" i="1" s="1"/>
  <c r="J29" i="1" s="1"/>
  <c r="J38" i="1" s="1"/>
  <c r="I13" i="1"/>
  <c r="I21" i="1" s="1"/>
  <c r="I29" i="1" s="1"/>
  <c r="I38" i="1" s="1"/>
  <c r="H13" i="1"/>
  <c r="H21" i="1" s="1"/>
  <c r="H29" i="1" s="1"/>
  <c r="H38" i="1" s="1"/>
  <c r="G13" i="1"/>
  <c r="G21" i="1" s="1"/>
  <c r="G29" i="1" s="1"/>
  <c r="G38" i="1" s="1"/>
  <c r="F13" i="1"/>
  <c r="F21" i="1" s="1"/>
  <c r="F29" i="1" s="1"/>
  <c r="F38" i="1" s="1"/>
  <c r="E13" i="1"/>
  <c r="E21" i="1" s="1"/>
  <c r="E29" i="1" s="1"/>
  <c r="E38" i="1" s="1"/>
  <c r="D13" i="1"/>
  <c r="D21" i="1" s="1"/>
  <c r="D29" i="1" s="1"/>
  <c r="D38" i="1" s="1"/>
  <c r="N15" i="1"/>
  <c r="M15" i="1"/>
  <c r="M23" i="1" s="1"/>
  <c r="M31" i="1" s="1"/>
  <c r="M40" i="1" s="1"/>
  <c r="L12" i="1"/>
  <c r="L20" i="1" s="1"/>
  <c r="L28" i="1" s="1"/>
  <c r="L37" i="1" s="1"/>
  <c r="K12" i="1"/>
  <c r="K20" i="1" s="1"/>
  <c r="K28" i="1" s="1"/>
  <c r="K37" i="1" s="1"/>
  <c r="J12" i="1"/>
  <c r="J20" i="1" s="1"/>
  <c r="J28" i="1" s="1"/>
  <c r="J37" i="1" s="1"/>
  <c r="I12" i="1"/>
  <c r="I20" i="1" s="1"/>
  <c r="I28" i="1" s="1"/>
  <c r="I37" i="1" s="1"/>
  <c r="H12" i="1"/>
  <c r="H20" i="1" s="1"/>
  <c r="H28" i="1" s="1"/>
  <c r="H37" i="1" s="1"/>
  <c r="G12" i="1"/>
  <c r="G20" i="1" s="1"/>
  <c r="G28" i="1" s="1"/>
  <c r="G37" i="1" s="1"/>
  <c r="F12" i="1"/>
  <c r="E12" i="1"/>
  <c r="D20" i="1" s="1"/>
  <c r="D28" i="1" s="1"/>
  <c r="D37" i="1" s="1"/>
  <c r="N14" i="1"/>
  <c r="M14" i="1"/>
  <c r="M22" i="1" s="1"/>
  <c r="M30" i="1" s="1"/>
  <c r="M39" i="1" s="1"/>
  <c r="L11" i="1"/>
  <c r="L19" i="1" s="1"/>
  <c r="L27" i="1" s="1"/>
  <c r="L36" i="1" s="1"/>
  <c r="K11" i="1"/>
  <c r="K19" i="1" s="1"/>
  <c r="K27" i="1" s="1"/>
  <c r="K36" i="1" s="1"/>
  <c r="J11" i="1"/>
  <c r="J19" i="1" s="1"/>
  <c r="J27" i="1" s="1"/>
  <c r="J36" i="1" s="1"/>
  <c r="I11" i="1"/>
  <c r="I19" i="1" s="1"/>
  <c r="I27" i="1" s="1"/>
  <c r="I36" i="1" s="1"/>
  <c r="H11" i="1"/>
  <c r="H19" i="1" s="1"/>
  <c r="H27" i="1" s="1"/>
  <c r="H36" i="1" s="1"/>
  <c r="G11" i="1"/>
  <c r="G19" i="1" s="1"/>
  <c r="G27" i="1" s="1"/>
  <c r="G36" i="1" s="1"/>
  <c r="F11" i="1"/>
  <c r="F19" i="1" s="1"/>
  <c r="F27" i="1" s="1"/>
  <c r="F36" i="1" s="1"/>
  <c r="E11" i="1"/>
  <c r="E19" i="1" s="1"/>
  <c r="E27" i="1" s="1"/>
  <c r="E36" i="1" s="1"/>
  <c r="D11" i="1"/>
  <c r="D19" i="1" s="1"/>
  <c r="D27" i="1" s="1"/>
  <c r="D36" i="1" s="1"/>
  <c r="N13" i="1"/>
  <c r="M13" i="1"/>
  <c r="M21" i="1" s="1"/>
  <c r="M29" i="1" s="1"/>
  <c r="M38" i="1" s="1"/>
  <c r="L10" i="1"/>
  <c r="L18" i="1" s="1"/>
  <c r="L26" i="1" s="1"/>
  <c r="L35" i="1" s="1"/>
  <c r="K10" i="1"/>
  <c r="K18" i="1" s="1"/>
  <c r="K26" i="1" s="1"/>
  <c r="K35" i="1" s="1"/>
  <c r="J10" i="1"/>
  <c r="J18" i="1" s="1"/>
  <c r="J26" i="1" s="1"/>
  <c r="J35" i="1" s="1"/>
  <c r="I10" i="1"/>
  <c r="I18" i="1" s="1"/>
  <c r="I26" i="1" s="1"/>
  <c r="I35" i="1" s="1"/>
  <c r="H10" i="1"/>
  <c r="H18" i="1" s="1"/>
  <c r="H26" i="1" s="1"/>
  <c r="H35" i="1" s="1"/>
  <c r="G10" i="1"/>
  <c r="G18" i="1" s="1"/>
  <c r="G26" i="1" s="1"/>
  <c r="G35" i="1" s="1"/>
  <c r="F10" i="1"/>
  <c r="E10" i="1"/>
  <c r="D18" i="1" s="1"/>
  <c r="D26" i="1" s="1"/>
  <c r="D35" i="1" s="1"/>
  <c r="D10" i="1"/>
  <c r="C18" i="1" s="1"/>
  <c r="C26" i="1" s="1"/>
  <c r="C35" i="1" s="1"/>
  <c r="N12" i="1"/>
  <c r="M20" i="1" s="1"/>
  <c r="M28" i="1" s="1"/>
  <c r="M37" i="1" s="1"/>
  <c r="M12" i="1"/>
  <c r="L17" i="1" s="1"/>
  <c r="L25" i="1" s="1"/>
  <c r="L34" i="1" s="1"/>
  <c r="L9" i="1"/>
  <c r="K17" i="1" s="1"/>
  <c r="K25" i="1" s="1"/>
  <c r="K34" i="1" s="1"/>
  <c r="K9" i="1"/>
  <c r="J17" i="1" s="1"/>
  <c r="J25" i="1" s="1"/>
  <c r="J34" i="1" s="1"/>
  <c r="J9" i="1"/>
  <c r="I17" i="1" s="1"/>
  <c r="I25" i="1" s="1"/>
  <c r="I34" i="1" s="1"/>
  <c r="I9" i="1"/>
  <c r="H17" i="1" s="1"/>
  <c r="H25" i="1" s="1"/>
  <c r="H34" i="1" s="1"/>
  <c r="H9" i="1"/>
  <c r="G17" i="1" s="1"/>
  <c r="G25" i="1" s="1"/>
  <c r="G34" i="1" s="1"/>
  <c r="G9" i="1"/>
  <c r="F9" i="1"/>
  <c r="E9" i="1"/>
  <c r="D9" i="1"/>
  <c r="E8" i="1"/>
  <c r="E16" i="1" s="1"/>
  <c r="E24" i="1" s="1"/>
  <c r="E33" i="1" s="1"/>
  <c r="D8" i="1"/>
  <c r="N11" i="1"/>
  <c r="M11" i="1"/>
  <c r="M19" i="1" s="1"/>
  <c r="M27" i="1" s="1"/>
  <c r="M36" i="1" s="1"/>
  <c r="L8" i="1"/>
  <c r="L16" i="1" s="1"/>
  <c r="L24" i="1" s="1"/>
  <c r="L33" i="1" s="1"/>
  <c r="K8" i="1"/>
  <c r="K16" i="1" s="1"/>
  <c r="K24" i="1" s="1"/>
  <c r="K33" i="1" s="1"/>
  <c r="J8" i="1"/>
  <c r="J16" i="1" s="1"/>
  <c r="J24" i="1" s="1"/>
  <c r="J33" i="1" s="1"/>
  <c r="I8" i="1"/>
  <c r="I16" i="1" s="1"/>
  <c r="I24" i="1" s="1"/>
  <c r="I33" i="1" s="1"/>
  <c r="H8" i="1"/>
  <c r="H16" i="1" s="1"/>
  <c r="H24" i="1" s="1"/>
  <c r="H33" i="1" s="1"/>
  <c r="G8" i="1"/>
  <c r="G16" i="1" s="1"/>
  <c r="G24" i="1" s="1"/>
  <c r="G33" i="1" s="1"/>
  <c r="F8" i="1"/>
  <c r="F16" i="1" s="1"/>
  <c r="F24" i="1" s="1"/>
  <c r="F33" i="1" s="1"/>
  <c r="F18" i="1" l="1"/>
  <c r="F26" i="1" s="1"/>
  <c r="F35" i="1" s="1"/>
  <c r="E18" i="1"/>
  <c r="E26" i="1" s="1"/>
  <c r="E35" i="1" s="1"/>
  <c r="E17" i="1"/>
  <c r="F17" i="1"/>
  <c r="F20" i="1"/>
  <c r="F28" i="1" s="1"/>
  <c r="F37" i="1" s="1"/>
  <c r="E20" i="1"/>
  <c r="E28" i="1" s="1"/>
  <c r="E37" i="1" s="1"/>
</calcChain>
</file>

<file path=xl/sharedStrings.xml><?xml version="1.0" encoding="utf-8"?>
<sst xmlns="http://schemas.openxmlformats.org/spreadsheetml/2006/main" count="36" uniqueCount="28">
  <si>
    <t>PISO 1</t>
  </si>
  <si>
    <t>piso 2</t>
  </si>
  <si>
    <t xml:space="preserve">piso3 </t>
  </si>
  <si>
    <t xml:space="preserve">piso4 </t>
  </si>
  <si>
    <t xml:space="preserve">piso5 </t>
  </si>
  <si>
    <t>piso6</t>
  </si>
  <si>
    <t>piso7</t>
  </si>
  <si>
    <t>piso8</t>
  </si>
  <si>
    <t>piso9</t>
  </si>
  <si>
    <t>piso10</t>
  </si>
  <si>
    <t>piso11</t>
  </si>
  <si>
    <t>piso12</t>
  </si>
  <si>
    <t>Diferencia cota en metros</t>
  </si>
  <si>
    <t>En Planta m.</t>
  </si>
  <si>
    <t>Torre Nº 5</t>
  </si>
  <si>
    <t>Torre nº 3</t>
  </si>
  <si>
    <t>Torre Nº 1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</si>
  <si>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Instalación de Clínica + ampliación</t>
    </r>
  </si>
  <si>
    <t>Se comparan los diversos ángulos que se observan desde los distintos puntos d eblas torres, arc sen 25/2/d</t>
  </si>
  <si>
    <t>aseno(1)</t>
  </si>
  <si>
    <t>ASENO</t>
  </si>
  <si>
    <t>Relación entre media diagonal de la zona verde y la distancia de visión al punto medio de la zona verde desde los distintos pisos</t>
  </si>
  <si>
    <t xml:space="preserve">Angulo que corresponde  a este valor como seno </t>
  </si>
  <si>
    <t>GRADOS(ASENO(valor))</t>
  </si>
  <si>
    <r>
      <t xml:space="preserve">En el supuesto de un valor de 20% para un ángulo de 90º el valor que correspondería a cada piso sería el que sigue: </t>
    </r>
    <r>
      <rPr>
        <b/>
        <sz val="11"/>
        <color theme="1"/>
        <rFont val="Calibri"/>
        <family val="2"/>
        <scheme val="minor"/>
      </rPr>
      <t>valor ángulo/valor 90º*20</t>
    </r>
  </si>
  <si>
    <t xml:space="preserve">Distancia media de extremos piso </t>
  </si>
  <si>
    <t>Torre Nº 3</t>
  </si>
  <si>
    <t>Depreciación por corta de árboles, obstrucción vistas, emisión gases sin depurar.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</si>
</sst>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15</xdr:row>
      <xdr:rowOff>121920</xdr:rowOff>
    </xdr:to>
    <xdr:sp macro="" textlink="">
      <xdr:nvSpPr>
        <xdr:cNvPr id="1025" name="AutoShape 1" descr="http://hyperphysics.phy-astr.gsu.edu/hbasees/acoustic/imgaco/isqp3.gif"/>
        <xdr:cNvSpPr>
          <a:spLocks noChangeAspect="1" noChangeArrowheads="1"/>
        </xdr:cNvSpPr>
      </xdr:nvSpPr>
      <xdr:spPr bwMode="auto">
        <a:xfrm rot="7018542">
          <a:off x="2407920" y="3840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820858</xdr:colOff>
          <xdr:row>13</xdr:row>
          <xdr:rowOff>169217</xdr:rowOff>
        </xdr:from>
        <xdr:to>
          <xdr:col>4</xdr:col>
          <xdr:colOff>17605</xdr:colOff>
          <xdr:row>15</xdr:row>
          <xdr:rowOff>136634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4</xdr:col>
      <xdr:colOff>304800</xdr:colOff>
      <xdr:row>45</xdr:row>
      <xdr:rowOff>60960</xdr:rowOff>
    </xdr:from>
    <xdr:ext cx="914400" cy="264560"/>
    <xdr:sp macro="" textlink="">
      <xdr:nvSpPr>
        <xdr:cNvPr id="3" name="2 CuadroTexto"/>
        <xdr:cNvSpPr txBox="1"/>
      </xdr:nvSpPr>
      <xdr:spPr>
        <a:xfrm>
          <a:off x="4297680" y="943356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50"/>
  <sheetViews>
    <sheetView tabSelected="1" topLeftCell="B1" zoomScale="145" zoomScaleNormal="145" workbookViewId="0">
      <selection activeCell="D1" sqref="D1"/>
    </sheetView>
  </sheetViews>
  <sheetFormatPr baseColWidth="10" defaultRowHeight="14.4" x14ac:dyDescent="0.3"/>
  <cols>
    <col min="3" max="3" width="12" bestFit="1" customWidth="1"/>
    <col min="5" max="13" width="13.44140625" bestFit="1" customWidth="1"/>
  </cols>
  <sheetData>
    <row r="1" spans="1:14" x14ac:dyDescent="0.3">
      <c r="D1" t="s">
        <v>27</v>
      </c>
    </row>
    <row r="2" spans="1:14" x14ac:dyDescent="0.3">
      <c r="C2" s="6"/>
    </row>
    <row r="4" spans="1:14" x14ac:dyDescent="0.3">
      <c r="A4" s="7" t="s">
        <v>17</v>
      </c>
      <c r="M4" s="4"/>
      <c r="N4" s="4"/>
    </row>
    <row r="5" spans="1:14" x14ac:dyDescent="0.3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s="4"/>
      <c r="N5" s="4"/>
    </row>
    <row r="6" spans="1:14" x14ac:dyDescent="0.3">
      <c r="B6" s="4" t="s">
        <v>13</v>
      </c>
      <c r="C6" s="3" t="s">
        <v>12</v>
      </c>
      <c r="D6" s="3"/>
      <c r="E6" t="s">
        <v>25</v>
      </c>
    </row>
    <row r="7" spans="1:14" x14ac:dyDescent="0.3">
      <c r="A7" s="2" t="s">
        <v>14</v>
      </c>
      <c r="B7" s="5">
        <v>12.52</v>
      </c>
      <c r="C7" s="3">
        <v>6</v>
      </c>
      <c r="D7" s="3">
        <v>3</v>
      </c>
      <c r="E7" s="3">
        <v>0</v>
      </c>
      <c r="F7" s="3">
        <v>3</v>
      </c>
      <c r="G7" s="3">
        <v>6</v>
      </c>
      <c r="H7" s="3">
        <v>9</v>
      </c>
      <c r="I7" s="3">
        <v>12</v>
      </c>
      <c r="J7" s="3">
        <v>15</v>
      </c>
      <c r="K7" s="3">
        <v>18</v>
      </c>
      <c r="L7" s="3">
        <v>21</v>
      </c>
      <c r="M7" s="3"/>
      <c r="N7" s="3"/>
    </row>
    <row r="8" spans="1:14" x14ac:dyDescent="0.3">
      <c r="B8" s="5"/>
      <c r="C8">
        <f>INT(SQRT((POWER(B7,2)+POWER(C7,2))))</f>
        <v>13</v>
      </c>
      <c r="D8" s="1">
        <f>SQRT((POWER(B7,2)+POWER(D7,2)))</f>
        <v>12.874408724287107</v>
      </c>
      <c r="E8">
        <f>SQRT((POWER(B7,2)+POWER(E7,2)))</f>
        <v>12.52</v>
      </c>
      <c r="F8" s="1">
        <f>SQRT((POWER(B7,2)+POWER(F7,2)))</f>
        <v>12.874408724287107</v>
      </c>
      <c r="G8" s="1">
        <f>SQRT((POWER(B7,2)+POWER(G7,2)))</f>
        <v>13.883457782555467</v>
      </c>
      <c r="H8" s="1">
        <f>SQRT((POWER(B7,2)+POWER(H7,2)))</f>
        <v>15.41915691599252</v>
      </c>
      <c r="I8" s="1">
        <f>SQRT((POWER(B7,2)+POWER(I7,2)))</f>
        <v>17.342156728619425</v>
      </c>
      <c r="J8" s="1">
        <f>SQRT((POWER(B7,2)+POWER(J7,2)))</f>
        <v>19.538433918817546</v>
      </c>
      <c r="K8" s="1">
        <f>SQRT((POWER(B7,2)+POWER(K7,2)))</f>
        <v>21.926021070864635</v>
      </c>
      <c r="L8" s="1">
        <f>SQRT((POWER(B7,2)+POWER(L7,2)))</f>
        <v>24.448934537112248</v>
      </c>
      <c r="M8" t="s">
        <v>10</v>
      </c>
      <c r="N8" t="s">
        <v>11</v>
      </c>
    </row>
    <row r="9" spans="1:14" x14ac:dyDescent="0.3">
      <c r="B9" s="5">
        <v>11.31</v>
      </c>
      <c r="C9" s="1">
        <f>SQRT((POWER(B9,2)+POWER(C7,2)))</f>
        <v>12.802972311147128</v>
      </c>
      <c r="D9" s="1">
        <f>SQRT((POWER($C9,2)+POWER(D$7,2)))</f>
        <v>13.149756651740747</v>
      </c>
      <c r="E9">
        <f>SQRT((POWER($B9,2)+POWER(E$7,2)))</f>
        <v>11.31</v>
      </c>
      <c r="F9" s="1">
        <f>SQRT((POWER($B9,2)+POWER(F$7,2)))</f>
        <v>11.70111533145452</v>
      </c>
      <c r="G9" s="1">
        <f t="shared" ref="G9:L9" si="0">SQRT((POWER($B$9,2)+POWER(G$7,2)))</f>
        <v>12.802972311147128</v>
      </c>
      <c r="H9" s="1">
        <f t="shared" si="0"/>
        <v>14.453930261351063</v>
      </c>
      <c r="I9" s="1">
        <f t="shared" si="0"/>
        <v>16.489878713926309</v>
      </c>
      <c r="J9" s="1">
        <f t="shared" si="0"/>
        <v>18.786061322161174</v>
      </c>
      <c r="K9" s="1">
        <f t="shared" si="0"/>
        <v>21.258318371875045</v>
      </c>
      <c r="L9" s="1">
        <f t="shared" si="0"/>
        <v>23.851962183434722</v>
      </c>
    </row>
    <row r="10" spans="1:14" x14ac:dyDescent="0.3">
      <c r="A10" s="2" t="s">
        <v>15</v>
      </c>
      <c r="B10" s="5">
        <v>40.99</v>
      </c>
      <c r="C10" s="1">
        <f>SQRT((POWER(B10,2)+POWER(C7,2)))</f>
        <v>41.426804124865825</v>
      </c>
      <c r="D10" s="1">
        <f t="shared" ref="D10:L10" si="1">SQRT((POWER($B$10,2)+POWER(D$7,2)))</f>
        <v>41.099636251431718</v>
      </c>
      <c r="E10">
        <f t="shared" si="1"/>
        <v>40.99</v>
      </c>
      <c r="F10" s="1">
        <f t="shared" si="1"/>
        <v>41.099636251431718</v>
      </c>
      <c r="G10" s="1">
        <f t="shared" si="1"/>
        <v>41.426804124865825</v>
      </c>
      <c r="H10" s="1">
        <f t="shared" si="1"/>
        <v>41.966416334969566</v>
      </c>
      <c r="I10" s="1">
        <f t="shared" si="1"/>
        <v>42.710421444888603</v>
      </c>
      <c r="J10" s="1">
        <f t="shared" si="1"/>
        <v>43.648368812591386</v>
      </c>
      <c r="K10" s="1">
        <f t="shared" si="1"/>
        <v>44.768070094655634</v>
      </c>
      <c r="L10" s="1">
        <f t="shared" si="1"/>
        <v>46.056271017093863</v>
      </c>
      <c r="M10">
        <v>24</v>
      </c>
      <c r="N10">
        <v>27</v>
      </c>
    </row>
    <row r="11" spans="1:14" x14ac:dyDescent="0.3">
      <c r="B11" s="5">
        <v>56.78</v>
      </c>
      <c r="C11" s="1">
        <f t="shared" ref="C11:L11" si="2">SQRT((POWER($B$11,2)+POWER(C$7,2)))</f>
        <v>57.096132968879779</v>
      </c>
      <c r="D11" s="1">
        <f t="shared" si="2"/>
        <v>56.85919802459405</v>
      </c>
      <c r="E11">
        <f t="shared" si="2"/>
        <v>56.78</v>
      </c>
      <c r="F11" s="1">
        <f t="shared" si="2"/>
        <v>56.85919802459405</v>
      </c>
      <c r="G11" s="1">
        <f t="shared" si="2"/>
        <v>57.096132968879779</v>
      </c>
      <c r="H11" s="1">
        <f t="shared" si="2"/>
        <v>57.488854571995084</v>
      </c>
      <c r="I11" s="1">
        <f t="shared" si="2"/>
        <v>58.0342002615699</v>
      </c>
      <c r="J11" s="1">
        <f t="shared" si="2"/>
        <v>58.727918403430579</v>
      </c>
      <c r="K11" s="1">
        <f t="shared" si="2"/>
        <v>59.564825190711339</v>
      </c>
      <c r="L11" s="1">
        <f t="shared" si="2"/>
        <v>60.538982482364204</v>
      </c>
      <c r="M11" s="1">
        <f>SQRT((POWER(B7,2)+POWER(M10,2)))</f>
        <v>27.069362755705942</v>
      </c>
      <c r="N11" s="1">
        <f>SQRT((POWER(B7,2)+POWER(N10,2)))</f>
        <v>29.761559098945067</v>
      </c>
    </row>
    <row r="12" spans="1:14" x14ac:dyDescent="0.3">
      <c r="A12" s="2" t="s">
        <v>16</v>
      </c>
      <c r="B12" s="5">
        <v>90.15</v>
      </c>
      <c r="C12" s="1">
        <f t="shared" ref="C12:L12" si="3">SQRT((POWER($B$12,2)+POWER(C$7,2)))</f>
        <v>90.349446594874067</v>
      </c>
      <c r="D12" s="1">
        <f t="shared" si="3"/>
        <v>90.19990299329595</v>
      </c>
      <c r="E12">
        <f t="shared" si="3"/>
        <v>90.15</v>
      </c>
      <c r="F12" s="1">
        <f t="shared" si="3"/>
        <v>90.19990299329595</v>
      </c>
      <c r="G12" s="1">
        <f t="shared" si="3"/>
        <v>90.349446594874067</v>
      </c>
      <c r="H12" s="1">
        <f t="shared" si="3"/>
        <v>90.598137398072382</v>
      </c>
      <c r="I12" s="1">
        <f t="shared" si="3"/>
        <v>90.945162048346475</v>
      </c>
      <c r="J12" s="1">
        <f t="shared" si="3"/>
        <v>91.389400370064806</v>
      </c>
      <c r="K12" s="1">
        <f t="shared" si="3"/>
        <v>91.929443052810896</v>
      </c>
      <c r="L12" s="1">
        <f t="shared" si="3"/>
        <v>92.56361326136745</v>
      </c>
      <c r="M12" s="1">
        <f>SQRT((POWER($B$9,2)+POWER(M$10,2)))</f>
        <v>26.5314172256214</v>
      </c>
      <c r="N12" s="1">
        <f>SQRT((POWER($B$9,2)+POWER(N$10,2)))</f>
        <v>29.273129316832527</v>
      </c>
    </row>
    <row r="13" spans="1:14" x14ac:dyDescent="0.3">
      <c r="B13" s="5">
        <v>107.07</v>
      </c>
      <c r="C13" s="1">
        <f t="shared" ref="C13:L13" si="4">SQRT((POWER($B$13,2)+POWER(C$7,2)))</f>
        <v>107.23798254349994</v>
      </c>
      <c r="D13" s="1">
        <f t="shared" si="4"/>
        <v>107.1120203338542</v>
      </c>
      <c r="E13">
        <f t="shared" si="4"/>
        <v>107.07</v>
      </c>
      <c r="F13" s="1">
        <f t="shared" si="4"/>
        <v>107.1120203338542</v>
      </c>
      <c r="G13" s="1">
        <f t="shared" si="4"/>
        <v>107.23798254349994</v>
      </c>
      <c r="H13" s="1">
        <f t="shared" si="4"/>
        <v>107.44759141088272</v>
      </c>
      <c r="I13" s="1">
        <f t="shared" si="4"/>
        <v>107.740358733392</v>
      </c>
      <c r="J13" s="1">
        <f t="shared" si="4"/>
        <v>108.11560895633895</v>
      </c>
      <c r="K13" s="1">
        <f t="shared" si="4"/>
        <v>108.57248684634611</v>
      </c>
      <c r="L13" s="1">
        <f t="shared" si="4"/>
        <v>109.10996700576899</v>
      </c>
      <c r="M13" s="1">
        <f>SQRT((POWER($B$10,2)+POWER(M$10,2)))</f>
        <v>47.499264204827433</v>
      </c>
      <c r="N13" s="1">
        <f>SQRT((POWER($B$10,2)+POWER(N$10,2)))</f>
        <v>49.083399434024543</v>
      </c>
    </row>
    <row r="14" spans="1:14" x14ac:dyDescent="0.3">
      <c r="M14" s="1">
        <f>SQRT((POWER($B$11,2)+POWER(M$10,2)))</f>
        <v>61.643883719311525</v>
      </c>
      <c r="N14" s="1">
        <f>SQRT((POWER($B$11,2)+POWER(N$10,2)))</f>
        <v>62.872636337281101</v>
      </c>
    </row>
    <row r="15" spans="1:14" x14ac:dyDescent="0.3">
      <c r="D15">
        <v>1</v>
      </c>
      <c r="E15" t="s">
        <v>21</v>
      </c>
      <c r="M15" s="1">
        <f>SQRT((POWER($B$12,2)+POWER(M$10,2)))</f>
        <v>93.289991424589601</v>
      </c>
      <c r="N15" s="1">
        <f>SQRT((POWER($B$12,2)+POWER(N$10,2)))</f>
        <v>94.106442393706502</v>
      </c>
    </row>
    <row r="16" spans="1:14" x14ac:dyDescent="0.3">
      <c r="A16" s="2" t="s">
        <v>14</v>
      </c>
      <c r="C16" s="6">
        <v>1</v>
      </c>
      <c r="D16" s="6">
        <v>1</v>
      </c>
      <c r="E16" s="1">
        <f t="shared" ref="E16:L16" si="5">12.5/E8</f>
        <v>0.99840255591054317</v>
      </c>
      <c r="F16" s="1">
        <f t="shared" si="5"/>
        <v>0.97091837518092783</v>
      </c>
      <c r="G16" s="1">
        <f t="shared" si="5"/>
        <v>0.9003520733650533</v>
      </c>
      <c r="H16" s="1">
        <f t="shared" si="5"/>
        <v>0.81067986194726294</v>
      </c>
      <c r="I16" s="1">
        <f t="shared" si="5"/>
        <v>0.72078693530496651</v>
      </c>
      <c r="J16" s="1">
        <f t="shared" si="5"/>
        <v>0.63976468390136421</v>
      </c>
      <c r="K16" s="1">
        <f t="shared" si="5"/>
        <v>0.57009887747531351</v>
      </c>
      <c r="L16" s="1">
        <f t="shared" si="5"/>
        <v>0.51126972347304667</v>
      </c>
      <c r="M16" s="1">
        <f>SQRT((POWER($B$13,2)+POWER(M$10,2)))</f>
        <v>109.72686498756809</v>
      </c>
      <c r="N16" s="1">
        <f>SQRT((POWER($B$13,2)+POWER(N$10,2)))</f>
        <v>110.42184973998577</v>
      </c>
    </row>
    <row r="17" spans="1:13" x14ac:dyDescent="0.3">
      <c r="C17" s="6">
        <v>1</v>
      </c>
      <c r="D17" s="6">
        <v>1</v>
      </c>
      <c r="E17" s="1">
        <f>12.5/F9</f>
        <v>1.0682742324911494</v>
      </c>
      <c r="F17" s="1">
        <f>12.5/F9</f>
        <v>1.0682742324911494</v>
      </c>
      <c r="G17" s="1">
        <f>12.5/H9</f>
        <v>0.86481668127486722</v>
      </c>
      <c r="H17" s="1">
        <f>12.5/I9</f>
        <v>0.75804074831934876</v>
      </c>
      <c r="I17" s="1">
        <f>12.5/J9</f>
        <v>0.66538694756916628</v>
      </c>
      <c r="J17" s="1">
        <f>12.5/K9</f>
        <v>0.58800511787129961</v>
      </c>
      <c r="K17" s="1">
        <f>12.5/L9</f>
        <v>0.52406589880816168</v>
      </c>
      <c r="L17" s="1">
        <f>12.5/M12</f>
        <v>0.47113955103494226</v>
      </c>
    </row>
    <row r="18" spans="1:13" x14ac:dyDescent="0.3">
      <c r="A18" s="2" t="s">
        <v>15</v>
      </c>
      <c r="C18" s="1">
        <f t="shared" ref="C18:D18" si="6">12.5/D10</f>
        <v>0.30413894477142867</v>
      </c>
      <c r="D18" s="1">
        <f t="shared" si="6"/>
        <v>0.30495242742132228</v>
      </c>
      <c r="E18" s="1">
        <f>12.5/F10</f>
        <v>0.30413894477142867</v>
      </c>
      <c r="F18" s="1">
        <f>12.5/F10</f>
        <v>0.30413894477142867</v>
      </c>
      <c r="G18" s="1">
        <f t="shared" ref="G18:L21" si="7">12.5/G10</f>
        <v>0.30173700974671758</v>
      </c>
      <c r="H18" s="1">
        <f t="shared" si="7"/>
        <v>0.29785721754811983</v>
      </c>
      <c r="I18" s="1">
        <f t="shared" si="7"/>
        <v>0.29266861756748003</v>
      </c>
      <c r="J18" s="1">
        <f t="shared" si="7"/>
        <v>0.28637954498758006</v>
      </c>
      <c r="K18" s="1">
        <f t="shared" si="7"/>
        <v>0.27921686089149145</v>
      </c>
      <c r="L18" s="1">
        <f t="shared" si="7"/>
        <v>0.27140712272082568</v>
      </c>
    </row>
    <row r="19" spans="1:13" x14ac:dyDescent="0.3">
      <c r="C19" s="1">
        <f t="shared" ref="C19:D19" si="8">12.5/C11</f>
        <v>0.21892901235208204</v>
      </c>
      <c r="D19" s="1">
        <f t="shared" si="8"/>
        <v>0.21984129981209394</v>
      </c>
      <c r="E19" s="1">
        <f>12.5/E11</f>
        <v>0.22014793941528707</v>
      </c>
      <c r="F19" s="1">
        <f>12.5/F11</f>
        <v>0.21984129981209394</v>
      </c>
      <c r="G19" s="1">
        <f t="shared" si="7"/>
        <v>0.21892901235208204</v>
      </c>
      <c r="H19" s="1">
        <f t="shared" si="7"/>
        <v>0.21743345024113953</v>
      </c>
      <c r="I19" s="1">
        <f t="shared" si="7"/>
        <v>0.21539023444211169</v>
      </c>
      <c r="J19" s="1">
        <f t="shared" si="7"/>
        <v>0.21284595708179938</v>
      </c>
      <c r="K19" s="1">
        <f t="shared" si="7"/>
        <v>0.20985539636821221</v>
      </c>
      <c r="L19" s="1">
        <f t="shared" si="7"/>
        <v>0.20647852817218085</v>
      </c>
      <c r="M19" s="1">
        <f>12.5/M11</f>
        <v>0.46177666289411001</v>
      </c>
    </row>
    <row r="20" spans="1:13" x14ac:dyDescent="0.3">
      <c r="A20" s="2" t="s">
        <v>16</v>
      </c>
      <c r="C20" s="1">
        <f t="shared" ref="C20:D20" si="9">12.5/D12</f>
        <v>0.1385810803025925</v>
      </c>
      <c r="D20" s="1">
        <f t="shared" si="9"/>
        <v>0.13865779256794231</v>
      </c>
      <c r="E20" s="1">
        <f>12.5/F12</f>
        <v>0.1385810803025925</v>
      </c>
      <c r="F20" s="1">
        <f>12.5/F12</f>
        <v>0.1385810803025925</v>
      </c>
      <c r="G20" s="1">
        <f t="shared" si="7"/>
        <v>0.13835170519693235</v>
      </c>
      <c r="H20" s="1">
        <f t="shared" si="7"/>
        <v>0.13797193142147265</v>
      </c>
      <c r="I20" s="1">
        <f t="shared" si="7"/>
        <v>0.13744546404079191</v>
      </c>
      <c r="J20" s="1">
        <f t="shared" si="7"/>
        <v>0.13677734999226954</v>
      </c>
      <c r="K20" s="1">
        <f t="shared" si="7"/>
        <v>0.1359738467339468</v>
      </c>
      <c r="L20" s="1">
        <f t="shared" si="7"/>
        <v>0.13504226509291883</v>
      </c>
      <c r="M20" s="1">
        <f>12.5/N12</f>
        <v>0.42701276876511784</v>
      </c>
    </row>
    <row r="21" spans="1:13" x14ac:dyDescent="0.3">
      <c r="C21" s="1">
        <f t="shared" ref="C21:D21" si="10">12.5/C13</f>
        <v>0.11656317755632441</v>
      </c>
      <c r="D21" s="1">
        <f t="shared" si="10"/>
        <v>0.11670025419219178</v>
      </c>
      <c r="E21" s="1">
        <f>12.5/E13</f>
        <v>0.11674605398337537</v>
      </c>
      <c r="F21" s="1">
        <f>12.5/F13</f>
        <v>0.11670025419219178</v>
      </c>
      <c r="G21" s="1">
        <f t="shared" si="7"/>
        <v>0.11656317755632441</v>
      </c>
      <c r="H21" s="1">
        <f t="shared" si="7"/>
        <v>0.11633578599449136</v>
      </c>
      <c r="I21" s="1">
        <f t="shared" si="7"/>
        <v>0.11601966196280977</v>
      </c>
      <c r="J21" s="1">
        <f t="shared" si="7"/>
        <v>0.11561697816499336</v>
      </c>
      <c r="K21" s="1">
        <f t="shared" si="7"/>
        <v>0.1151304567398391</v>
      </c>
      <c r="L21" s="1">
        <f t="shared" si="7"/>
        <v>0.11456331940178376</v>
      </c>
      <c r="M21" s="1">
        <f>12.5/M13</f>
        <v>0.26316197122753754</v>
      </c>
    </row>
    <row r="22" spans="1:13" x14ac:dyDescent="0.3">
      <c r="D22">
        <v>2</v>
      </c>
      <c r="E22" t="s">
        <v>22</v>
      </c>
      <c r="I22" t="s">
        <v>23</v>
      </c>
      <c r="M22" s="1">
        <f>12.5/M14</f>
        <v>0.20277761954320303</v>
      </c>
    </row>
    <row r="23" spans="1:13" x14ac:dyDescent="0.3">
      <c r="M23" s="1">
        <f>12.5/M15</f>
        <v>0.13399079375094916</v>
      </c>
    </row>
    <row r="24" spans="1:13" x14ac:dyDescent="0.3">
      <c r="A24" s="2" t="s">
        <v>14</v>
      </c>
      <c r="C24" s="1">
        <f>DEGREES(ASIN(C16))</f>
        <v>90</v>
      </c>
      <c r="D24" s="1">
        <f t="shared" ref="D24" si="11">DEGREES(ASIN(D16))</f>
        <v>90</v>
      </c>
      <c r="E24" s="1">
        <f t="shared" ref="E24:L24" si="12">DEGREES(ASIN(E16))</f>
        <v>86.761019793709025</v>
      </c>
      <c r="F24" s="1">
        <f t="shared" si="12"/>
        <v>76.148234841589897</v>
      </c>
      <c r="G24" s="1">
        <f t="shared" si="12"/>
        <v>64.204384367187913</v>
      </c>
      <c r="H24" s="1">
        <f t="shared" si="12"/>
        <v>54.162409044362107</v>
      </c>
      <c r="I24" s="1">
        <f t="shared" si="12"/>
        <v>46.119489546404026</v>
      </c>
      <c r="J24" s="1">
        <f t="shared" si="12"/>
        <v>39.774274808554004</v>
      </c>
      <c r="K24" s="1">
        <f t="shared" si="12"/>
        <v>34.757121068156394</v>
      </c>
      <c r="L24" s="1">
        <f t="shared" si="12"/>
        <v>30.748442450782456</v>
      </c>
      <c r="M24" s="1">
        <f>12.5/M16</f>
        <v>0.11391923027616102</v>
      </c>
    </row>
    <row r="25" spans="1:13" x14ac:dyDescent="0.3">
      <c r="C25" s="1">
        <v>90</v>
      </c>
      <c r="D25" s="1">
        <v>90</v>
      </c>
      <c r="E25" s="1">
        <v>90</v>
      </c>
      <c r="F25" s="1">
        <v>90</v>
      </c>
      <c r="G25" s="1">
        <f t="shared" ref="G25:L29" si="13">DEGREES(ASIN(G17))</f>
        <v>59.861779240636814</v>
      </c>
      <c r="H25" s="1">
        <f t="shared" si="13"/>
        <v>49.291777708475458</v>
      </c>
      <c r="I25" s="1">
        <f t="shared" si="13"/>
        <v>41.712017804385376</v>
      </c>
      <c r="J25" s="1">
        <f t="shared" si="13"/>
        <v>36.015572743095234</v>
      </c>
      <c r="K25" s="1">
        <f t="shared" si="13"/>
        <v>31.605381283897334</v>
      </c>
      <c r="L25" s="1">
        <f t="shared" si="13"/>
        <v>28.10829271227735</v>
      </c>
    </row>
    <row r="26" spans="1:13" x14ac:dyDescent="0.3">
      <c r="A26" s="2" t="s">
        <v>26</v>
      </c>
      <c r="C26" s="1">
        <f t="shared" ref="C26:D26" si="14">DEGREES(ASIN(C18))</f>
        <v>17.706368269550577</v>
      </c>
      <c r="D26" s="1">
        <f t="shared" si="14"/>
        <v>17.755301850118553</v>
      </c>
      <c r="E26" s="1">
        <f t="shared" ref="E26:F29" si="15">DEGREES(ASIN(E18))</f>
        <v>17.706368269550577</v>
      </c>
      <c r="F26" s="1">
        <f t="shared" si="15"/>
        <v>17.706368269550577</v>
      </c>
      <c r="G26" s="1">
        <f t="shared" si="13"/>
        <v>17.561961865093707</v>
      </c>
      <c r="H26" s="1">
        <f t="shared" si="13"/>
        <v>17.328948005577804</v>
      </c>
      <c r="I26" s="1">
        <f t="shared" si="13"/>
        <v>17.017789998992953</v>
      </c>
      <c r="J26" s="1">
        <f t="shared" si="13"/>
        <v>16.641328276250508</v>
      </c>
      <c r="K26" s="1">
        <f t="shared" si="13"/>
        <v>16.213470089727235</v>
      </c>
      <c r="L26" s="1">
        <f t="shared" si="13"/>
        <v>15.74801601642049</v>
      </c>
    </row>
    <row r="27" spans="1:13" x14ac:dyDescent="0.3">
      <c r="C27" s="1">
        <f t="shared" ref="C27:D27" si="16">DEGREES(ASIN(C19))</f>
        <v>12.646136533491044</v>
      </c>
      <c r="D27" s="1">
        <f t="shared" si="16"/>
        <v>12.699711943233984</v>
      </c>
      <c r="E27" s="1">
        <f t="shared" si="15"/>
        <v>12.717722333425648</v>
      </c>
      <c r="F27" s="1">
        <f t="shared" si="15"/>
        <v>12.699711943233984</v>
      </c>
      <c r="G27" s="1">
        <f t="shared" si="13"/>
        <v>12.646136533491044</v>
      </c>
      <c r="H27" s="1">
        <f t="shared" si="13"/>
        <v>12.55833175789409</v>
      </c>
      <c r="I27" s="1">
        <f t="shared" si="13"/>
        <v>12.438422501511823</v>
      </c>
      <c r="J27" s="1">
        <f t="shared" si="13"/>
        <v>12.289184949725991</v>
      </c>
      <c r="K27" s="1">
        <f t="shared" si="13"/>
        <v>12.113878239988738</v>
      </c>
      <c r="L27" s="1">
        <f t="shared" si="13"/>
        <v>11.916064387761322</v>
      </c>
      <c r="M27" s="1">
        <f t="shared" ref="M27:M32" si="17">DEGREES(ASIN(M19))</f>
        <v>27.501811860971991</v>
      </c>
    </row>
    <row r="28" spans="1:13" x14ac:dyDescent="0.3">
      <c r="A28" s="2" t="s">
        <v>16</v>
      </c>
      <c r="C28" s="1">
        <f t="shared" ref="C28:D28" si="18">DEGREES(ASIN(C20))</f>
        <v>7.9657477977284588</v>
      </c>
      <c r="D28" s="1">
        <f t="shared" si="18"/>
        <v>7.970185933763962</v>
      </c>
      <c r="E28" s="1">
        <f t="shared" si="15"/>
        <v>7.9657477977284588</v>
      </c>
      <c r="F28" s="1">
        <f t="shared" si="15"/>
        <v>7.9657477977284588</v>
      </c>
      <c r="G28" s="1">
        <f t="shared" si="13"/>
        <v>7.9524777435503671</v>
      </c>
      <c r="H28" s="1">
        <f t="shared" si="13"/>
        <v>7.930507608028516</v>
      </c>
      <c r="I28" s="1">
        <f t="shared" si="13"/>
        <v>7.9000531017014826</v>
      </c>
      <c r="J28" s="1">
        <f t="shared" si="13"/>
        <v>7.8614080072657897</v>
      </c>
      <c r="K28" s="1">
        <f t="shared" si="13"/>
        <v>7.8149364864745072</v>
      </c>
      <c r="L28" s="1">
        <f t="shared" si="13"/>
        <v>7.7610638803513714</v>
      </c>
      <c r="M28" s="1">
        <f t="shared" si="17"/>
        <v>25.278131773040737</v>
      </c>
    </row>
    <row r="29" spans="1:13" x14ac:dyDescent="0.3">
      <c r="C29" s="1">
        <f t="shared" ref="C29:D29" si="19">DEGREES(ASIN(C21))</f>
        <v>6.6937949549007687</v>
      </c>
      <c r="D29" s="1">
        <f t="shared" si="19"/>
        <v>6.7017028370679252</v>
      </c>
      <c r="E29" s="1">
        <f t="shared" si="15"/>
        <v>6.7043450325577938</v>
      </c>
      <c r="F29" s="1">
        <f t="shared" si="15"/>
        <v>6.7017028370679252</v>
      </c>
      <c r="G29" s="1">
        <f t="shared" si="13"/>
        <v>6.6937949549007687</v>
      </c>
      <c r="H29" s="1">
        <f t="shared" si="13"/>
        <v>6.6806771324992367</v>
      </c>
      <c r="I29" s="1">
        <f t="shared" si="13"/>
        <v>6.6624410730532038</v>
      </c>
      <c r="J29" s="1">
        <f t="shared" si="13"/>
        <v>6.6392126732982666</v>
      </c>
      <c r="K29" s="1">
        <f t="shared" si="13"/>
        <v>6.6111496481965828</v>
      </c>
      <c r="L29" s="1">
        <f t="shared" si="13"/>
        <v>6.57843862976486</v>
      </c>
      <c r="M29" s="1">
        <f t="shared" si="17"/>
        <v>15.257765389626266</v>
      </c>
    </row>
    <row r="30" spans="1:13" x14ac:dyDescent="0.3">
      <c r="E30" s="1"/>
      <c r="F30" s="1"/>
      <c r="G30" s="1"/>
      <c r="H30" s="1"/>
      <c r="I30" s="1"/>
      <c r="J30" s="1"/>
      <c r="K30" s="1"/>
      <c r="L30" s="1"/>
      <c r="M30" s="1">
        <f t="shared" si="17"/>
        <v>11.699433854386589</v>
      </c>
    </row>
    <row r="31" spans="1:13" x14ac:dyDescent="0.3">
      <c r="E31" t="s">
        <v>24</v>
      </c>
      <c r="M31" s="1">
        <f t="shared" si="17"/>
        <v>7.7002664405359527</v>
      </c>
    </row>
    <row r="32" spans="1:13" x14ac:dyDescent="0.3">
      <c r="M32" s="1">
        <f t="shared" si="17"/>
        <v>6.5412918418134254</v>
      </c>
    </row>
    <row r="33" spans="1:13" x14ac:dyDescent="0.3">
      <c r="A33" s="2" t="s">
        <v>14</v>
      </c>
      <c r="C33" s="1">
        <f t="shared" ref="C33:D33" si="20">(C24/90)*20</f>
        <v>20</v>
      </c>
      <c r="D33" s="1">
        <f t="shared" si="20"/>
        <v>20</v>
      </c>
      <c r="E33" s="1">
        <f t="shared" ref="E33:L33" si="21">(E24/90)*20</f>
        <v>19.280226620824227</v>
      </c>
      <c r="F33" s="1">
        <f t="shared" si="21"/>
        <v>16.921829964797755</v>
      </c>
      <c r="G33" s="1">
        <f t="shared" si="21"/>
        <v>14.267640970486203</v>
      </c>
      <c r="H33" s="1">
        <f t="shared" si="21"/>
        <v>12.036090898747137</v>
      </c>
      <c r="I33" s="1">
        <f t="shared" si="21"/>
        <v>10.24877545475645</v>
      </c>
      <c r="J33" s="1">
        <f t="shared" si="21"/>
        <v>8.8387277352342224</v>
      </c>
      <c r="K33" s="1">
        <f t="shared" si="21"/>
        <v>7.7238046818125312</v>
      </c>
      <c r="L33" s="1">
        <f t="shared" si="21"/>
        <v>6.8329872112849896</v>
      </c>
      <c r="M33" s="1"/>
    </row>
    <row r="34" spans="1:13" x14ac:dyDescent="0.3">
      <c r="A34" s="2"/>
      <c r="B34" s="1"/>
      <c r="C34" s="1">
        <v>17.22</v>
      </c>
      <c r="D34" s="1">
        <v>17.22</v>
      </c>
      <c r="E34" s="1">
        <v>17.22</v>
      </c>
      <c r="F34" s="1">
        <f t="shared" ref="F34:L38" si="22">(F25/90)*20</f>
        <v>20</v>
      </c>
      <c r="G34" s="1">
        <f t="shared" si="22"/>
        <v>13.302617609030403</v>
      </c>
      <c r="H34" s="1">
        <f t="shared" si="22"/>
        <v>10.953728379661211</v>
      </c>
      <c r="I34" s="1">
        <f t="shared" si="22"/>
        <v>9.269337289863417</v>
      </c>
      <c r="J34" s="1">
        <f t="shared" si="22"/>
        <v>8.0034606095767185</v>
      </c>
      <c r="K34" s="1">
        <f t="shared" si="22"/>
        <v>7.0234180630882959</v>
      </c>
      <c r="L34" s="1">
        <f t="shared" si="22"/>
        <v>6.2462872693949665</v>
      </c>
    </row>
    <row r="35" spans="1:13" x14ac:dyDescent="0.3">
      <c r="A35" s="2" t="s">
        <v>26</v>
      </c>
      <c r="C35" s="1">
        <f t="shared" ref="C35:D35" si="23">(C26/90)*20</f>
        <v>3.9347485043445731</v>
      </c>
      <c r="D35" s="1">
        <f t="shared" si="23"/>
        <v>3.9456226333596782</v>
      </c>
      <c r="E35" s="1">
        <f>(E26/90)*20</f>
        <v>3.9347485043445731</v>
      </c>
      <c r="F35" s="1">
        <f t="shared" si="22"/>
        <v>3.9347485043445731</v>
      </c>
      <c r="G35" s="1">
        <f t="shared" si="22"/>
        <v>3.9026581922430461</v>
      </c>
      <c r="H35" s="1">
        <f t="shared" si="22"/>
        <v>3.8508773345728455</v>
      </c>
      <c r="I35" s="1">
        <f t="shared" si="22"/>
        <v>3.7817311108873231</v>
      </c>
      <c r="J35" s="1">
        <f t="shared" si="22"/>
        <v>3.6980729502778908</v>
      </c>
      <c r="K35" s="1">
        <f t="shared" si="22"/>
        <v>3.6029933532727187</v>
      </c>
      <c r="L35" s="1">
        <f t="shared" si="22"/>
        <v>3.4995591147601091</v>
      </c>
    </row>
    <row r="36" spans="1:13" x14ac:dyDescent="0.3">
      <c r="C36" s="1">
        <f t="shared" ref="C36:D36" si="24">(C27/90)*20</f>
        <v>2.8102525629980097</v>
      </c>
      <c r="D36" s="1">
        <f t="shared" si="24"/>
        <v>2.8221582096075521</v>
      </c>
      <c r="E36" s="1">
        <f>(E27/90)*20</f>
        <v>2.8261605185390333</v>
      </c>
      <c r="F36" s="1">
        <f t="shared" si="22"/>
        <v>2.8221582096075521</v>
      </c>
      <c r="G36" s="1">
        <f t="shared" si="22"/>
        <v>2.8102525629980097</v>
      </c>
      <c r="H36" s="1">
        <f t="shared" si="22"/>
        <v>2.7907403906431312</v>
      </c>
      <c r="I36" s="1">
        <f t="shared" si="22"/>
        <v>2.7640938892248497</v>
      </c>
      <c r="J36" s="1">
        <f t="shared" si="22"/>
        <v>2.7309299888279979</v>
      </c>
      <c r="K36" s="1">
        <f t="shared" si="22"/>
        <v>2.6919729422197198</v>
      </c>
      <c r="L36" s="1">
        <f t="shared" si="22"/>
        <v>2.6480143083914047</v>
      </c>
      <c r="M36" s="1">
        <f t="shared" ref="M36:M41" si="25">(M27/90)*20</f>
        <v>6.1115137468826646</v>
      </c>
    </row>
    <row r="37" spans="1:13" x14ac:dyDescent="0.3">
      <c r="A37" s="2" t="s">
        <v>16</v>
      </c>
      <c r="C37" s="1">
        <f t="shared" ref="C37:D37" si="26">(C28/90)*20</f>
        <v>1.7701661772729911</v>
      </c>
      <c r="D37" s="1">
        <f t="shared" si="26"/>
        <v>1.7711524297253247</v>
      </c>
      <c r="E37" s="1">
        <f>(E28/90)*20</f>
        <v>1.7701661772729911</v>
      </c>
      <c r="F37" s="1">
        <f t="shared" si="22"/>
        <v>1.7701661772729911</v>
      </c>
      <c r="G37" s="1">
        <f t="shared" si="22"/>
        <v>1.767217276344526</v>
      </c>
      <c r="H37" s="1">
        <f t="shared" si="22"/>
        <v>1.7623350240063367</v>
      </c>
      <c r="I37" s="1">
        <f t="shared" si="22"/>
        <v>1.7555673559336629</v>
      </c>
      <c r="J37" s="1">
        <f t="shared" si="22"/>
        <v>1.7469795571701754</v>
      </c>
      <c r="K37" s="1">
        <f t="shared" si="22"/>
        <v>1.7366525525498906</v>
      </c>
      <c r="L37" s="1">
        <f t="shared" si="22"/>
        <v>1.7246808623003049</v>
      </c>
      <c r="M37" s="1">
        <f t="shared" si="25"/>
        <v>5.6173626162312749</v>
      </c>
    </row>
    <row r="38" spans="1:13" x14ac:dyDescent="0.3">
      <c r="C38" s="1">
        <f t="shared" ref="C38:D38" si="27">(C29/90)*20</f>
        <v>1.4875099899779487</v>
      </c>
      <c r="D38" s="1">
        <f t="shared" si="27"/>
        <v>1.4892672971262055</v>
      </c>
      <c r="E38" s="1">
        <f>(E29/90)*20</f>
        <v>1.4898544516795098</v>
      </c>
      <c r="F38" s="1">
        <f t="shared" si="22"/>
        <v>1.4892672971262055</v>
      </c>
      <c r="G38" s="1">
        <f t="shared" si="22"/>
        <v>1.4875099899779487</v>
      </c>
      <c r="H38" s="1">
        <f t="shared" si="22"/>
        <v>1.4845949183331637</v>
      </c>
      <c r="I38" s="1">
        <f t="shared" si="22"/>
        <v>1.4805424606784898</v>
      </c>
      <c r="J38" s="1">
        <f t="shared" si="22"/>
        <v>1.4753805940662814</v>
      </c>
      <c r="K38" s="1">
        <f t="shared" si="22"/>
        <v>1.4691443662659074</v>
      </c>
      <c r="L38" s="1">
        <f t="shared" si="22"/>
        <v>1.4618752510588577</v>
      </c>
      <c r="M38" s="1">
        <f t="shared" si="25"/>
        <v>3.3906145310280595</v>
      </c>
    </row>
    <row r="39" spans="1:13" x14ac:dyDescent="0.3">
      <c r="M39" s="1">
        <f t="shared" si="25"/>
        <v>2.5998741898636863</v>
      </c>
    </row>
    <row r="40" spans="1:13" x14ac:dyDescent="0.3">
      <c r="M40" s="1">
        <f t="shared" si="25"/>
        <v>1.7111703201191006</v>
      </c>
    </row>
    <row r="41" spans="1:13" x14ac:dyDescent="0.3">
      <c r="M41" s="1">
        <f t="shared" si="25"/>
        <v>1.4536204092918723</v>
      </c>
    </row>
    <row r="44" spans="1:13" ht="16.2" customHeight="1" x14ac:dyDescent="0.3"/>
    <row r="46" spans="1:13" x14ac:dyDescent="0.3">
      <c r="F46" s="8"/>
    </row>
    <row r="47" spans="1:13" x14ac:dyDescent="0.3">
      <c r="C47" t="s">
        <v>18</v>
      </c>
    </row>
    <row r="49" spans="3:5" x14ac:dyDescent="0.3">
      <c r="C49">
        <f>ASIN(3.1416/180)</f>
        <v>1.7454219557192879E-2</v>
      </c>
      <c r="E49" t="s">
        <v>20</v>
      </c>
    </row>
    <row r="50" spans="3:5" x14ac:dyDescent="0.3">
      <c r="C50" t="s">
        <v>19</v>
      </c>
      <c r="E50">
        <f>DEGREES(ASIN(12.5/12.87))</f>
        <v>76.228057250743845</v>
      </c>
    </row>
  </sheetData>
  <pageMargins left="0.7" right="0.7" top="0.75" bottom="0.75" header="0.3" footer="0.3"/>
  <pageSetup paperSize="8" orientation="landscape" r:id="rId1"/>
  <drawing r:id="rId2"/>
  <legacyDrawing r:id="rId3"/>
  <controls>
    <mc:AlternateContent xmlns:mc="http://schemas.openxmlformats.org/markup-compatibility/2006">
      <mc:Choice Requires="x14">
        <control shapeId="1037" r:id="rId4" name="Control 13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37" r:id="rId4" name="Control 13"/>
      </mc:Fallback>
    </mc:AlternateContent>
    <mc:AlternateContent xmlns:mc="http://schemas.openxmlformats.org/markup-compatibility/2006">
      <mc:Choice Requires="x14">
        <control shapeId="1036" r:id="rId6" name="Control 12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36" r:id="rId6" name="Control 12"/>
      </mc:Fallback>
    </mc:AlternateContent>
    <mc:AlternateContent xmlns:mc="http://schemas.openxmlformats.org/markup-compatibility/2006">
      <mc:Choice Requires="x14">
        <control shapeId="1035" r:id="rId7" name="Control 11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35" r:id="rId7" name="Control 11"/>
      </mc:Fallback>
    </mc:AlternateContent>
    <mc:AlternateContent xmlns:mc="http://schemas.openxmlformats.org/markup-compatibility/2006">
      <mc:Choice Requires="x14">
        <control shapeId="1034" r:id="rId8" name="Control 10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34" r:id="rId8" name="Control 10"/>
      </mc:Fallback>
    </mc:AlternateContent>
    <mc:AlternateContent xmlns:mc="http://schemas.openxmlformats.org/markup-compatibility/2006">
      <mc:Choice Requires="x14">
        <control shapeId="1033" r:id="rId9" name="Control 9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33" r:id="rId9" name="Control 9"/>
      </mc:Fallback>
    </mc:AlternateContent>
    <mc:AlternateContent xmlns:mc="http://schemas.openxmlformats.org/markup-compatibility/2006">
      <mc:Choice Requires="x14">
        <control shapeId="1031" r:id="rId10" name="Control 7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31" r:id="rId10" name="Control 7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29" r:id="rId12" name="Control 5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29" r:id="rId12" name="Control 5"/>
      </mc:Fallback>
    </mc:AlternateContent>
    <mc:AlternateContent xmlns:mc="http://schemas.openxmlformats.org/markup-compatibility/2006">
      <mc:Choice Requires="x14">
        <control shapeId="1028" r:id="rId13" name="Control 4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28" r:id="rId13" name="Control 4"/>
      </mc:Fallback>
    </mc:AlternateContent>
    <mc:AlternateContent xmlns:mc="http://schemas.openxmlformats.org/markup-compatibility/2006">
      <mc:Choice Requires="x14">
        <control shapeId="1027" r:id="rId14" name="Control 3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27" r:id="rId14" name="Control 3"/>
      </mc:Fallback>
    </mc:AlternateContent>
    <mc:AlternateContent xmlns:mc="http://schemas.openxmlformats.org/markup-compatibility/2006">
      <mc:Choice Requires="x14">
        <control shapeId="1026" r:id="rId15" name="Control 2">
          <controlPr defaultSize="0" r:id="rId5">
            <anchor moveWithCells="1">
              <from>
                <xdr:col>3</xdr:col>
                <xdr:colOff>0</xdr:colOff>
                <xdr:row>13</xdr:row>
                <xdr:rowOff>167640</xdr:rowOff>
              </from>
              <to>
                <xdr:col>4</xdr:col>
                <xdr:colOff>15240</xdr:colOff>
                <xdr:row>15</xdr:row>
                <xdr:rowOff>137160</xdr:rowOff>
              </to>
            </anchor>
          </controlPr>
        </control>
      </mc:Choice>
      <mc:Fallback>
        <control shapeId="1026" r:id="rId15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cp:lastPrinted>2016-07-11T14:49:09Z</cp:lastPrinted>
  <dcterms:created xsi:type="dcterms:W3CDTF">2016-02-03T10:24:04Z</dcterms:created>
  <dcterms:modified xsi:type="dcterms:W3CDTF">2016-07-14T15:38:29Z</dcterms:modified>
</cp:coreProperties>
</file>